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утово Парк\"/>
    </mc:Choice>
  </mc:AlternateContent>
  <xr:revisionPtr revIDLastSave="0" documentId="8_{C0BF6285-59CE-46CA-8C98-FC13D875E02B}" xr6:coauthVersionLast="40" xr6:coauthVersionMax="40" xr10:uidLastSave="{00000000-0000-0000-0000-000000000000}"/>
  <bookViews>
    <workbookView xWindow="0" yWindow="0" windowWidth="28800" windowHeight="11925" xr2:uid="{D3BAFAD3-8AE9-4708-857C-76130E3B4815}"/>
  </bookViews>
  <sheets>
    <sheet name="БП 14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'БП 14'!$A$1:$E$134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64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E61" i="1" s="1"/>
  <c r="D29" i="1"/>
  <c r="D28" i="1"/>
  <c r="D27" i="1"/>
  <c r="D40" i="1" s="1"/>
  <c r="D21" i="1"/>
  <c r="D24" i="1" s="1"/>
  <c r="D16" i="1"/>
  <c r="D15" i="1"/>
  <c r="D13" i="1"/>
  <c r="D12" i="1"/>
  <c r="D14" i="1" s="1"/>
  <c r="D11" i="1"/>
  <c r="D10" i="1"/>
  <c r="D6" i="1"/>
  <c r="D5" i="1"/>
  <c r="F2" i="1"/>
  <c r="E44" i="1" s="1"/>
  <c r="B2" i="1"/>
  <c r="F16" i="1" l="1"/>
  <c r="G16" i="1" s="1"/>
  <c r="G40" i="1"/>
  <c r="E107" i="1"/>
  <c r="E53" i="1"/>
  <c r="F44" i="1" s="1"/>
  <c r="E57" i="1"/>
  <c r="E66" i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<sst xmlns="http://schemas.openxmlformats.org/spreadsheetml/2006/main" count="255" uniqueCount="172">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</sst>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80902DCF-46D9-45C2-A906-D8298EAD6305}"/>
    <cellStyle name="Обычный 5" xfId="2" xr:uid="{25ADEF72-4AA2-4221-86EF-0203FBC0C4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D7">
            <v>45291</v>
          </cell>
        </row>
        <row r="52">
          <cell r="C52">
            <v>44927</v>
          </cell>
        </row>
        <row r="54">
          <cell r="B54" t="str">
            <v>р/п Бутово, ЖК Бутово парк, д. 14</v>
          </cell>
          <cell r="E54">
            <v>421424.39999999997</v>
          </cell>
          <cell r="F54">
            <v>2328619.3399999994</v>
          </cell>
          <cell r="G54">
            <v>18983055.409999952</v>
          </cell>
          <cell r="H54">
            <v>19005403.709999964</v>
          </cell>
          <cell r="N54">
            <v>22283154.877423353</v>
          </cell>
        </row>
        <row r="119">
          <cell r="N119">
            <v>418324.28371703764</v>
          </cell>
        </row>
        <row r="184">
          <cell r="N184">
            <v>3215984.4435703564</v>
          </cell>
        </row>
        <row r="249">
          <cell r="N249">
            <v>410451.40748438647</v>
          </cell>
        </row>
        <row r="314">
          <cell r="N314">
            <v>649608.2797745436</v>
          </cell>
        </row>
        <row r="379">
          <cell r="N379">
            <v>183686.85190780601</v>
          </cell>
        </row>
        <row r="444">
          <cell r="N444">
            <v>16084.518514439183</v>
          </cell>
        </row>
        <row r="509">
          <cell r="N509">
            <v>4335979.2417880679</v>
          </cell>
        </row>
        <row r="718">
          <cell r="N718">
            <v>6215209.9745661737</v>
          </cell>
        </row>
        <row r="783">
          <cell r="N783">
            <v>2646190.8984760419</v>
          </cell>
        </row>
        <row r="848">
          <cell r="N848">
            <v>1797426.2458017312</v>
          </cell>
        </row>
        <row r="1009">
          <cell r="N1009">
            <v>1174882.9500000002</v>
          </cell>
        </row>
        <row r="1074">
          <cell r="N1074">
            <v>56194.437822770633</v>
          </cell>
        </row>
        <row r="1307">
          <cell r="N1307">
            <v>1163131.3439999998</v>
          </cell>
        </row>
      </sheetData>
      <sheetData sheetId="2">
        <row r="370">
          <cell r="C370">
            <v>203159.26000000007</v>
          </cell>
          <cell r="G370">
            <v>193111.53999999998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C385F-FFE8-4626-A26A-D9AC271BE661}">
  <dimension ref="A1:H163"/>
  <sheetViews>
    <sheetView tabSelected="1" topLeftCell="A103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2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ЖКХ'!B54</f>
        <v>р/п Бутово, ЖК Бутово парк, д. 14</v>
      </c>
      <c r="C2" s="6"/>
      <c r="D2" s="6"/>
      <c r="E2" s="6"/>
      <c r="F2" s="7">
        <f>'[1]отчеты для ГИС ЖКХ'!E54</f>
        <v>421424.39999999997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ЖКХ'!C52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ЖКХ'!F54</f>
        <v>2328619.3399999994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ЖКХ'!G54</f>
        <v>18983055.409999952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12338986.016499968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2657627.7573999935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3986441.63609999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19005403.709999964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ЖКХ'!H54</f>
        <v>19005403.709999964</v>
      </c>
      <c r="E16" s="19" t="s">
        <v>10</v>
      </c>
      <c r="F16" s="11">
        <f>D40-D15</f>
        <v>3277751.1674233899</v>
      </c>
      <c r="G16" s="3">
        <f>F16/F2</f>
        <v>7.7777916215183316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2306271.0399999879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2306271.0399999879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ЖКХ'!N119</f>
        <v>418324.28371703764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ЖКХ'!N184</f>
        <v>3215984.4435703564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ЖКХ'!N249</f>
        <v>410451.40748438647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ЖКХ'!N314</f>
        <v>649608.2797745436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ЖКХ'!N379</f>
        <v>183686.85190780601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ЖКХ'!N444</f>
        <v>16084.518514439183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ЖКХ'!N509</f>
        <v>4335979.2417880679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ЖКХ'!N718</f>
        <v>6215209.9745661737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ЖКХ'!N783</f>
        <v>2646190.8984760419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ЖКХ'!N848</f>
        <v>1797426.2458017312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ЖКХ'!N1009</f>
        <v>1174882.9500000002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ЖКХ'!N1074</f>
        <v>56194.437822770633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ЖКХ'!N1307</f>
        <v>1163131.3439999998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22283154.877423353</v>
      </c>
      <c r="E40" s="40" t="s">
        <v>32</v>
      </c>
      <c r="F40" s="11">
        <f>'[1]отчеты для ГИС ЖКХ'!N54</f>
        <v>22283154.877423353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0.99264371905622384</v>
      </c>
      <c r="F44" s="11">
        <f>E44+E53+E57+E61+E64+E66+E73+E76+E86+E94+E99+E107+E109</f>
        <v>52.875806140848411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7.6312250633099472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0.97396213291016487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1.5414586335640359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0.4358714206102115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3.8167031890984922E-2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0.13334405369686861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10.288866144884036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14.748101853063501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6.2791592002647265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4.2651214447994263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2.76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2.7878854427982818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[1]ЖКУ!C370</f>
        <v>203159.26000000007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[1]ЖКУ!G370</f>
        <v>193111.53999999998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 14</vt:lpstr>
      <vt:lpstr>'БП 14'!Область_печати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2024-02-28T10:55:27Z</dcterms:created>
  <dcterms:modified xsi:type="dcterms:W3CDTF">2024-02-28T10:55:40Z</dcterms:modified>
</cp:coreProperties>
</file>