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9917BF33-915C-4369-9F81-D15BD29E46C5}" xr6:coauthVersionLast="40" xr6:coauthVersionMax="40" xr10:uidLastSave="{00000000-0000-0000-0000-000000000000}"/>
  <bookViews>
    <workbookView xWindow="0" yWindow="0" windowWidth="28800" windowHeight="11925" xr2:uid="{CA78757D-A5B2-4DF8-B7EB-71B79EB00F95}"/>
  </bookViews>
  <sheets>
    <sheet name="БП 2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2'!$A$1:$E$134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F40" i="1"/>
  <c r="D39" i="1"/>
  <c r="E107" i="1" s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D29" i="1"/>
  <c r="E57" i="1" s="1"/>
  <c r="D28" i="1"/>
  <c r="E53" i="1" s="1"/>
  <c r="D27" i="1"/>
  <c r="E44" i="1" s="1"/>
  <c r="D21" i="1"/>
  <c r="D24" i="1" s="1"/>
  <c r="D16" i="1"/>
  <c r="D15" i="1" s="1"/>
  <c r="D11" i="1"/>
  <c r="D10" i="1"/>
  <c r="D6" i="1"/>
  <c r="D5" i="1"/>
  <c r="F2" i="1"/>
  <c r="E66" i="1" s="1"/>
  <c r="B2" i="1"/>
  <c r="E61" i="1" l="1"/>
  <c r="F44" i="1" s="1"/>
  <c r="E64" i="1"/>
  <c r="D40" i="1"/>
  <c r="D12" i="1"/>
  <c r="D14" i="1" s="1"/>
  <c r="D13" i="1"/>
  <c r="G40" i="1" l="1"/>
  <c r="F16" i="1"/>
  <c r="G16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<sst xmlns="http://schemas.openxmlformats.org/spreadsheetml/2006/main" count="255" uniqueCount="172">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</sst>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96990CF3-B681-40AE-911C-EE55168117CF}"/>
    <cellStyle name="Обычный 5" xfId="2" xr:uid="{FD723222-3403-4192-95EB-4DA5886929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9">
          <cell r="B29" t="str">
            <v>ЖК «Бутово Парк» дом 2</v>
          </cell>
          <cell r="E29">
            <v>180241.2</v>
          </cell>
          <cell r="F29">
            <v>885378.09999999974</v>
          </cell>
          <cell r="G29">
            <v>8089657.1900000023</v>
          </cell>
          <cell r="H29">
            <v>7765019.9400000013</v>
          </cell>
          <cell r="N29">
            <v>6912997.3703337433</v>
          </cell>
        </row>
        <row r="94">
          <cell r="N94">
            <v>302153.26655480015</v>
          </cell>
        </row>
        <row r="159">
          <cell r="N159">
            <v>986823.57804377109</v>
          </cell>
        </row>
        <row r="224">
          <cell r="N224">
            <v>101052.32823175467</v>
          </cell>
        </row>
        <row r="289">
          <cell r="N289">
            <v>233962.5994417714</v>
          </cell>
        </row>
        <row r="354">
          <cell r="N354">
            <v>59689.319590217005</v>
          </cell>
        </row>
        <row r="419">
          <cell r="N419">
            <v>14187.463332811005</v>
          </cell>
        </row>
        <row r="484">
          <cell r="N484">
            <v>1069483.0886735292</v>
          </cell>
        </row>
        <row r="693">
          <cell r="N693">
            <v>1883720.819007148</v>
          </cell>
        </row>
        <row r="758">
          <cell r="N758">
            <v>657072.85448825196</v>
          </cell>
        </row>
        <row r="823">
          <cell r="N823">
            <v>681435.79865062889</v>
          </cell>
        </row>
        <row r="984">
          <cell r="N984">
            <v>407964.31999999989</v>
          </cell>
        </row>
        <row r="1049">
          <cell r="N1049">
            <v>17986.222319060191</v>
          </cell>
        </row>
        <row r="1282">
          <cell r="N1282">
            <v>497465.712</v>
          </cell>
        </row>
      </sheetData>
      <sheetData sheetId="2">
        <row r="345">
          <cell r="C345">
            <v>55985.72000000003</v>
          </cell>
          <cell r="G345">
            <v>71434.7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D36B-6E69-4B0C-ACFE-E1CEE19034DD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ЖКХ'!B29</f>
        <v>ЖК «Бутово Парк» дом 2</v>
      </c>
      <c r="C2" s="6"/>
      <c r="D2" s="6"/>
      <c r="E2" s="6"/>
      <c r="F2" s="7">
        <f>'[1]отчеты для ГИС ЖКХ'!E29</f>
        <v>180241.2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ЖКХ'!F29</f>
        <v>885378.09999999974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ЖКХ'!G29</f>
        <v>8089657.1900000023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5258277.1735000014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1132552.0066000004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1698828.0099000004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7765019.9400000013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ЖКХ'!H29</f>
        <v>7765019.9400000013</v>
      </c>
      <c r="E16" s="19" t="s">
        <v>10</v>
      </c>
      <c r="F16" s="11">
        <f>D40-D15</f>
        <v>-852022.56966625806</v>
      </c>
      <c r="G16" s="3">
        <f>F16/F2</f>
        <v>-4.7271243737073325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1210015.3500000015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1210015.3500000015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ЖКХ'!N94</f>
        <v>302153.26655480015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ЖКХ'!N159</f>
        <v>986823.57804377109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ЖКХ'!N224</f>
        <v>101052.32823175467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ЖКХ'!N289</f>
        <v>233962.5994417714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ЖКХ'!N354</f>
        <v>59689.319590217005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ЖКХ'!N419</f>
        <v>14187.463332811005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ЖКХ'!N484</f>
        <v>1069483.0886735292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ЖКХ'!N693</f>
        <v>1883720.819007148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ЖКХ'!N758</f>
        <v>657072.85448825196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ЖКХ'!N823</f>
        <v>681435.79865062889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ЖКХ'!N984</f>
        <v>407964.31999999989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ЖКХ'!N1049</f>
        <v>17986.222319060191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ЖКХ'!N1282</f>
        <v>497465.712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6912997.3703337433</v>
      </c>
      <c r="E40" s="40" t="s">
        <v>32</v>
      </c>
      <c r="F40" s="11">
        <f>'[1]отчеты для ГИС ЖКХ'!N29</f>
        <v>6912997.3703337433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1.6763829055443491</v>
      </c>
      <c r="F44" s="11">
        <f>E44+E53+E57+E61+E64+E66+E73+E76+E86+E94+E99+E107+E109</f>
        <v>38.354146390135789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5.4750166889910359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1.2980528283309887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7.8713764293685373E-2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9.9789739077747977E-2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5.9336216618260931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10.4511111721801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3.6455197506910291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3.7806883146063655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2.263435440953566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[1]ЖКУ!C345</f>
        <v>55985.72000000003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[1]ЖКУ!G345</f>
        <v>71434.7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2</vt:lpstr>
      <vt:lpstr>'БП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2024-02-28T11:08:34Z</dcterms:created>
  <dcterms:modified xsi:type="dcterms:W3CDTF">2024-02-28T11:08:42Z</dcterms:modified>
</cp:coreProperties>
</file>