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7E2F7252-690E-42CE-B42A-B46066A8A0DB}" xr6:coauthVersionLast="40" xr6:coauthVersionMax="40" xr10:uidLastSave="{00000000-0000-0000-0000-000000000000}"/>
  <bookViews>
    <workbookView xWindow="0" yWindow="0" windowWidth="28800" windowHeight="11925" xr2:uid="{68627BFA-5795-4DE9-BC3A-95FE6BD38013}"/>
  </bookViews>
  <sheets>
    <sheet name="БП 25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25'!$A$1:$E$134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9" i="1"/>
  <c r="E107" i="1"/>
  <c r="E99" i="1"/>
  <c r="E94" i="1"/>
  <c r="E44" i="1"/>
  <c r="F40" i="1"/>
  <c r="D39" i="1"/>
  <c r="D38" i="1"/>
  <c r="E73" i="1" s="1"/>
  <c r="D37" i="1"/>
  <c r="D36" i="1"/>
  <c r="D35" i="1"/>
  <c r="D34" i="1"/>
  <c r="E86" i="1" s="1"/>
  <c r="D33" i="1"/>
  <c r="E76" i="1" s="1"/>
  <c r="D32" i="1"/>
  <c r="E66" i="1" s="1"/>
  <c r="D31" i="1"/>
  <c r="E64" i="1" s="1"/>
  <c r="D30" i="1"/>
  <c r="E61" i="1" s="1"/>
  <c r="D29" i="1"/>
  <c r="E57" i="1" s="1"/>
  <c r="D28" i="1"/>
  <c r="D40" i="1" s="1"/>
  <c r="D27" i="1"/>
  <c r="D16" i="1"/>
  <c r="D15" i="1"/>
  <c r="D11" i="1"/>
  <c r="D10" i="1"/>
  <c r="D6" i="1"/>
  <c r="D5" i="1"/>
  <c r="F2" i="1"/>
  <c r="E53" i="1" s="1"/>
  <c r="B2" i="1"/>
  <c r="G40" i="1" l="1"/>
  <c r="F16" i="1"/>
  <c r="G16" i="1" s="1"/>
  <c r="F44" i="1"/>
  <c r="D12" i="1"/>
  <c r="D14" i="1" s="1"/>
  <c r="D13" i="1"/>
  <c r="D21" i="1"/>
  <c r="D2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<sst xmlns="http://schemas.openxmlformats.org/spreadsheetml/2006/main" count="255" uniqueCount="172">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</sst>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4EC2D9C6-5004-4FFB-AAD9-44752F14524F}"/>
    <cellStyle name="Обычный 5" xfId="2" xr:uid="{E04C6AC9-07DB-44C5-B7BD-43C25B3E7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56">
          <cell r="B56" t="str">
            <v>р/п Бутово, ЖК Бутово парк, д.25</v>
          </cell>
          <cell r="E56">
            <v>310773.59999999998</v>
          </cell>
          <cell r="F56">
            <v>1718702.830000001</v>
          </cell>
          <cell r="G56">
            <v>14017026.240000019</v>
          </cell>
          <cell r="H56">
            <v>13915488.439999999</v>
          </cell>
          <cell r="N56">
            <v>16951911.785746813</v>
          </cell>
        </row>
        <row r="121">
          <cell r="N121">
            <v>293695.12210438022</v>
          </cell>
        </row>
        <row r="186">
          <cell r="N186">
            <v>2371583.2853350602</v>
          </cell>
        </row>
        <row r="251">
          <cell r="N251">
            <v>302681.71830817033</v>
          </cell>
        </row>
        <row r="316">
          <cell r="N316">
            <v>480449.2817328925</v>
          </cell>
        </row>
        <row r="381">
          <cell r="N381">
            <v>135457.33052014961</v>
          </cell>
        </row>
        <row r="446">
          <cell r="N446">
            <v>11861.30590207619</v>
          </cell>
        </row>
        <row r="511">
          <cell r="N511">
            <v>2794088.7438131263</v>
          </cell>
        </row>
        <row r="720">
          <cell r="N720">
            <v>4567700.6452879431</v>
          </cell>
        </row>
        <row r="785">
          <cell r="N785">
            <v>1941823.3240151918</v>
          </cell>
        </row>
        <row r="850">
          <cell r="N850">
            <v>2242368.7811218547</v>
          </cell>
        </row>
        <row r="1011">
          <cell r="N1011">
            <v>911027.29999999981</v>
          </cell>
        </row>
        <row r="1076">
          <cell r="N1076">
            <v>41439.81160596916</v>
          </cell>
        </row>
        <row r="1309">
          <cell r="N1309">
            <v>857735.13599999982</v>
          </cell>
        </row>
      </sheetData>
      <sheetData sheetId="2">
        <row r="372">
          <cell r="C372">
            <v>194941.25999999995</v>
          </cell>
          <cell r="G372">
            <v>204558.69999999998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198A3-05D0-4F85-969E-9E6A3DA5227B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ЖКХ'!B56</f>
        <v>р/п Бутово, ЖК Бутово парк, д.25</v>
      </c>
      <c r="C2" s="6"/>
      <c r="D2" s="6"/>
      <c r="E2" s="6"/>
      <c r="F2" s="7">
        <f>'[1]отчеты для ГИС ЖКХ'!E56</f>
        <v>310773.59999999998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ЖКХ'!F56</f>
        <v>1718702.830000001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ЖКХ'!G56</f>
        <v>14017026.240000019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9111067.0560000129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1962383.6736000029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2943575.5104000028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13915488.439999999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ЖКХ'!H56</f>
        <v>13915488.439999999</v>
      </c>
      <c r="E16" s="19" t="s">
        <v>10</v>
      </c>
      <c r="F16" s="11">
        <f>D40-D15</f>
        <v>3036423.3457468133</v>
      </c>
      <c r="G16" s="3">
        <f>F16/F2</f>
        <v>9.7705318139855297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1820240.6300000194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1820240.6300000194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ЖКХ'!N121</f>
        <v>293695.12210438022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ЖКХ'!N186</f>
        <v>2371583.2853350602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ЖКХ'!N251</f>
        <v>302681.71830817033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ЖКХ'!N316</f>
        <v>480449.2817328925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ЖКХ'!N381</f>
        <v>135457.33052014961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ЖКХ'!N446</f>
        <v>11861.30590207619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ЖКХ'!N511</f>
        <v>2794088.7438131263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ЖКХ'!N720</f>
        <v>4567700.6452879431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ЖКХ'!N785</f>
        <v>1941823.3240151918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ЖКХ'!N850</f>
        <v>2242368.7811218547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ЖКХ'!N1011</f>
        <v>911027.29999999981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ЖКХ'!N1076</f>
        <v>41439.81160596916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ЖКХ'!N1309</f>
        <v>857735.13599999982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16951911.785746813</v>
      </c>
      <c r="E40" s="40" t="s">
        <v>32</v>
      </c>
      <c r="F40" s="11">
        <f>'[1]отчеты для ГИС ЖКХ'!N56</f>
        <v>16951911.785746813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0.94504527445182041</v>
      </c>
      <c r="F44" s="11">
        <f>E44+E53+E57+E61+E64+E66+E73+E76+E86+E94+E99+E107+E109</f>
        <v>54.547464088799089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7.6312250633099481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0.97396213291016465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1.5459784284536799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0.13334405369686861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8.9907532165316706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14.697839987978204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6.2483535410189024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7.2154416627469473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2.931482275199695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[1]ЖКУ!C372</f>
        <v>194941.25999999995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[1]ЖКУ!G372</f>
        <v>204558.69999999998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25</vt:lpstr>
      <vt:lpstr>'БП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2024-02-28T10:54:10Z</dcterms:created>
  <dcterms:modified xsi:type="dcterms:W3CDTF">2024-02-28T10:54:17Z</dcterms:modified>
</cp:coreProperties>
</file>