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464B5498-4E0D-45FD-918F-A5A43D7F941E}" xr6:coauthVersionLast="40" xr6:coauthVersionMax="40" xr10:uidLastSave="{00000000-0000-0000-0000-000000000000}"/>
  <bookViews>
    <workbookView xWindow="0" yWindow="0" windowWidth="28800" windowHeight="11925" xr2:uid="{F193D09B-9327-4557-B6DD-08BB2BA68829}"/>
  </bookViews>
  <sheets>
    <sheet name="БП 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107" i="1"/>
  <c r="E66" i="1"/>
  <c r="E64" i="1"/>
  <c r="E61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D29" i="1"/>
  <c r="E57" i="1" s="1"/>
  <c r="D28" i="1"/>
  <c r="D27" i="1"/>
  <c r="D40" i="1" s="1"/>
  <c r="D16" i="1"/>
  <c r="D15" i="1"/>
  <c r="D11" i="1"/>
  <c r="D21" i="1" s="1"/>
  <c r="D24" i="1" s="1"/>
  <c r="D6" i="1"/>
  <c r="D5" i="1"/>
  <c r="F2" i="1"/>
  <c r="E53" i="1" s="1"/>
  <c r="B2" i="1"/>
  <c r="F16" i="1" l="1"/>
  <c r="G16" i="1" s="1"/>
  <c r="G40" i="1"/>
  <c r="F44" i="1"/>
  <c r="D12" i="1"/>
  <c r="D14" i="1" s="1"/>
  <c r="D13" i="1"/>
</calcChain>
</file>

<file path=xl/sharedStrings.xml><?xml version="1.0" encoding="utf-8"?>
<sst xmlns="http://schemas.openxmlformats.org/spreadsheetml/2006/main" count="253" uniqueCount="172">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</sst>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BCAE52D2-94C0-4E10-8716-EB25A85CDCAD}"/>
    <cellStyle name="Обычный 5" xfId="2" xr:uid="{0DF6E19A-1395-4E91-83B2-9CB71DA5F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66">
          <cell r="C66">
            <v>45078</v>
          </cell>
        </row>
        <row r="67">
          <cell r="B67" t="str">
            <v>Бутово Парк д.4</v>
          </cell>
          <cell r="E67">
            <v>88751.599999999991</v>
          </cell>
          <cell r="G67">
            <v>3612759.51</v>
          </cell>
          <cell r="H67">
            <v>2907712.34</v>
          </cell>
          <cell r="N67">
            <v>3418640.9612686271</v>
          </cell>
        </row>
        <row r="132">
          <cell r="N132">
            <v>102461.14692860947</v>
          </cell>
        </row>
        <row r="197">
          <cell r="N197">
            <v>486478.82962314587</v>
          </cell>
        </row>
        <row r="262">
          <cell r="N262">
            <v>44824.64228109314</v>
          </cell>
        </row>
        <row r="327">
          <cell r="N327">
            <v>112596.21323890502</v>
          </cell>
        </row>
        <row r="392">
          <cell r="N392">
            <v>27594.175761706756</v>
          </cell>
        </row>
        <row r="457">
          <cell r="N457">
            <v>4110.4156446631187</v>
          </cell>
        </row>
        <row r="522">
          <cell r="N522">
            <v>504458.1246897016</v>
          </cell>
        </row>
        <row r="731">
          <cell r="N731">
            <v>1043164.8786333665</v>
          </cell>
        </row>
        <row r="796">
          <cell r="N796">
            <v>394404.70316238597</v>
          </cell>
        </row>
        <row r="861">
          <cell r="N861">
            <v>291469.20440684608</v>
          </cell>
        </row>
        <row r="1022">
          <cell r="N1022">
            <v>153678.84</v>
          </cell>
        </row>
        <row r="1087">
          <cell r="N1087">
            <v>8445.3708982034841</v>
          </cell>
        </row>
        <row r="1320">
          <cell r="N1320">
            <v>244954.41599999997</v>
          </cell>
        </row>
      </sheetData>
      <sheetData sheetId="2">
        <row r="383">
          <cell r="G383">
            <v>57703.819999999992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FC5F-1ADB-4D0A-8C00-29D907FFB649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ЖКХ'!B67</f>
        <v>Бутово Парк д.4</v>
      </c>
      <c r="C2" s="6"/>
      <c r="D2" s="6"/>
      <c r="E2" s="6"/>
      <c r="F2" s="7">
        <f>'[1]отчеты для ГИС ЖКХ'!E67</f>
        <v>88751.599999999991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ЖКХ'!C66</f>
        <v>45078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ЖКХ'!G67</f>
        <v>3612759.51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2348293.6814999999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505786.33140000002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758679.4970999998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2907712.34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ЖКХ'!H67</f>
        <v>2907712.34</v>
      </c>
      <c r="E16" s="19" t="s">
        <v>10</v>
      </c>
      <c r="F16" s="11">
        <f>D40-D15</f>
        <v>510928.62126862723</v>
      </c>
      <c r="G16" s="3">
        <f>F16/F2</f>
        <v>5.7568384262213561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705047.16999999993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705047.16999999993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ЖКХ'!N132</f>
        <v>102461.14692860947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ЖКХ'!N197</f>
        <v>486478.82962314587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ЖКХ'!N262</f>
        <v>44824.64228109314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ЖКХ'!N327</f>
        <v>112596.21323890502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ЖКХ'!N392</f>
        <v>27594.175761706756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ЖКХ'!N457</f>
        <v>4110.4156446631187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ЖКХ'!N522</f>
        <v>504458.1246897016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ЖКХ'!N731</f>
        <v>1043164.8786333665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ЖКХ'!N796</f>
        <v>394404.70316238597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ЖКХ'!N861</f>
        <v>291469.20440684608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ЖКХ'!N1022</f>
        <v>153678.84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ЖКХ'!N1087</f>
        <v>8445.3708982034841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ЖКХ'!N1320</f>
        <v>244954.41599999997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3418640.9612686271</v>
      </c>
      <c r="E40" s="40" t="s">
        <v>32</v>
      </c>
      <c r="F40" s="11">
        <f>'[1]отчеты для ГИС ЖКХ'!N67</f>
        <v>3418640.9612686271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1.1544709833806881</v>
      </c>
      <c r="F44" s="11">
        <f>E44+E53+E57+E61+E64+E66+E73+E76+E86+E94+E99+E107+E109</f>
        <v>38.519203724424422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5.4813527826331683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0.50505728664151572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1.268666854895067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0.31091468505026115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4.6313707523730492E-2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9.515739319858442E-2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5.6839327368712409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11.753758564728598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4.4439165396723661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3.2841008433295413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1.7315613464996689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5">
        <v>0</v>
      </c>
      <c r="E121" s="74"/>
    </row>
    <row r="122" spans="1:5" ht="16.5" customHeight="1" x14ac:dyDescent="0.25">
      <c r="A122" s="72">
        <v>5</v>
      </c>
      <c r="B122" s="36" t="s">
        <v>158</v>
      </c>
      <c r="C122" s="36" t="s">
        <v>154</v>
      </c>
      <c r="D122" s="75">
        <v>0</v>
      </c>
      <c r="E122" s="74"/>
    </row>
    <row r="123" spans="1:5" ht="16.5" customHeight="1" x14ac:dyDescent="0.25">
      <c r="A123" s="72">
        <v>6</v>
      </c>
      <c r="B123" s="36" t="s">
        <v>159</v>
      </c>
      <c r="C123" s="36" t="s">
        <v>154</v>
      </c>
      <c r="D123" s="76">
        <f>[1]ЖКУ!G383</f>
        <v>57703.819999999992</v>
      </c>
      <c r="E123" s="74"/>
    </row>
    <row r="124" spans="1:5" ht="16.5" customHeight="1" x14ac:dyDescent="0.25">
      <c r="A124" s="69" t="s">
        <v>160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161</v>
      </c>
      <c r="C125" s="36" t="s">
        <v>162</v>
      </c>
      <c r="D125" s="73" t="s">
        <v>163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162</v>
      </c>
      <c r="D126" s="73" t="s">
        <v>163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162</v>
      </c>
      <c r="D127" s="73" t="s">
        <v>163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163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162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162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4</vt:lpstr>
      <vt:lpstr>'БП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2024-02-28T10:46:23Z</dcterms:created>
  <dcterms:modified xsi:type="dcterms:W3CDTF">2024-02-28T10:46:31Z</dcterms:modified>
</cp:coreProperties>
</file>