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8510D41F-B656-4DAE-821C-8BA7F8E21A3E}" xr6:coauthVersionLast="40" xr6:coauthVersionMax="40" xr10:uidLastSave="{00000000-0000-0000-0000-000000000000}"/>
  <bookViews>
    <workbookView xWindow="0" yWindow="0" windowWidth="28800" windowHeight="11925" xr2:uid="{FEC25F75-CD8F-431F-AA3E-7C99538A7904}"/>
  </bookViews>
  <sheets>
    <sheet name="БП 9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9'!$A$1:$E$134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9" i="1"/>
  <c r="E107" i="1"/>
  <c r="E99" i="1"/>
  <c r="E94" i="1"/>
  <c r="E44" i="1"/>
  <c r="F44" i="1" s="1"/>
  <c r="F40" i="1"/>
  <c r="D39" i="1"/>
  <c r="D38" i="1"/>
  <c r="E73" i="1" s="1"/>
  <c r="D37" i="1"/>
  <c r="D36" i="1"/>
  <c r="D35" i="1"/>
  <c r="D34" i="1"/>
  <c r="E86" i="1" s="1"/>
  <c r="D33" i="1"/>
  <c r="E76" i="1" s="1"/>
  <c r="D32" i="1"/>
  <c r="E66" i="1" s="1"/>
  <c r="D31" i="1"/>
  <c r="E64" i="1" s="1"/>
  <c r="D30" i="1"/>
  <c r="E61" i="1" s="1"/>
  <c r="D29" i="1"/>
  <c r="E57" i="1" s="1"/>
  <c r="D28" i="1"/>
  <c r="D40" i="1" s="1"/>
  <c r="D27" i="1"/>
  <c r="D16" i="1"/>
  <c r="D15" i="1"/>
  <c r="D11" i="1"/>
  <c r="D21" i="1" s="1"/>
  <c r="D24" i="1" s="1"/>
  <c r="D10" i="1"/>
  <c r="D6" i="1"/>
  <c r="D5" i="1"/>
  <c r="F2" i="1"/>
  <c r="E53" i="1" s="1"/>
  <c r="B2" i="1"/>
  <c r="G40" i="1" l="1"/>
  <c r="F16" i="1"/>
  <c r="G16" i="1" s="1"/>
  <c r="D12" i="1"/>
  <c r="D14" i="1" s="1"/>
  <c r="D13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<sst xmlns="http://schemas.openxmlformats.org/spreadsheetml/2006/main" count="255" uniqueCount="172">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</sst>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D60F02A8-B1AE-422A-857A-218003B37762}"/>
    <cellStyle name="Обычный 5" xfId="2" xr:uid="{3053B6DA-E96E-47E4-ACAE-1651FB159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52">
          <cell r="B52" t="str">
            <v>р/п Бутово, ЖК Бутово парк, д.9</v>
          </cell>
          <cell r="C52">
            <v>44927</v>
          </cell>
          <cell r="E52">
            <v>180140.4</v>
          </cell>
          <cell r="F52">
            <v>938640.27999999956</v>
          </cell>
          <cell r="G52">
            <v>8076937.6400000239</v>
          </cell>
          <cell r="H52">
            <v>7995899.4800000135</v>
          </cell>
          <cell r="N52">
            <v>9350760.6632722244</v>
          </cell>
        </row>
        <row r="117">
          <cell r="N117">
            <v>162589.43325279845</v>
          </cell>
        </row>
        <row r="182">
          <cell r="N182">
            <v>1374691.9353946794</v>
          </cell>
        </row>
        <row r="247">
          <cell r="N247">
            <v>175449.92820729024</v>
          </cell>
        </row>
        <row r="312">
          <cell r="N312">
            <v>276983.08050956402</v>
          </cell>
        </row>
        <row r="377">
          <cell r="N377">
            <v>78518.05205729173</v>
          </cell>
        </row>
        <row r="442">
          <cell r="N442">
            <v>6875.4243916547794</v>
          </cell>
        </row>
        <row r="507">
          <cell r="N507">
            <v>1565878.9043905083</v>
          </cell>
        </row>
        <row r="716">
          <cell r="N716">
            <v>2647926.464114551</v>
          </cell>
        </row>
        <row r="781">
          <cell r="N781">
            <v>1125735.1675540798</v>
          </cell>
        </row>
        <row r="846">
          <cell r="N846">
            <v>875310.66822922963</v>
          </cell>
        </row>
        <row r="1007">
          <cell r="N1007">
            <v>539593.44999999995</v>
          </cell>
        </row>
        <row r="1072">
          <cell r="N1072">
            <v>24020.651170575387</v>
          </cell>
        </row>
        <row r="1305">
          <cell r="N1305">
            <v>497187.50399999996</v>
          </cell>
        </row>
      </sheetData>
      <sheetData sheetId="2">
        <row r="368">
          <cell r="C368">
            <v>62438.209999999992</v>
          </cell>
          <cell r="G368">
            <v>67513.47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4C30-26F1-4372-BC56-7EAD1950B08C}">
  <dimension ref="A1:H163"/>
  <sheetViews>
    <sheetView tabSelected="1" topLeftCell="A100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ЖКХ'!B52</f>
        <v>р/п Бутово, ЖК Бутово парк, д.9</v>
      </c>
      <c r="C2" s="6"/>
      <c r="D2" s="6"/>
      <c r="E2" s="6"/>
      <c r="F2" s="7">
        <f>'[1]отчеты для ГИС ЖКХ'!E52</f>
        <v>180140.4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ЖКХ'!C52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ЖКХ'!F52</f>
        <v>938640.27999999956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ЖКХ'!G52</f>
        <v>8076937.6400000239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5250009.4660000158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1130771.2696000035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1696156.9044000045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7995899.4800000135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ЖКХ'!H52</f>
        <v>7995899.4800000135</v>
      </c>
      <c r="E16" s="19" t="s">
        <v>10</v>
      </c>
      <c r="F16" s="11">
        <f>D40-D15</f>
        <v>1354861.1832722109</v>
      </c>
      <c r="G16" s="3">
        <f>F16/F2</f>
        <v>7.5211400844686196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1019678.4400000107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1019678.4400000107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ЖКХ'!N117</f>
        <v>162589.43325279845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ЖКХ'!N182</f>
        <v>1374691.9353946794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ЖКХ'!N247</f>
        <v>175449.92820729024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ЖКХ'!N312</f>
        <v>276983.08050956402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ЖКХ'!N377</f>
        <v>78518.05205729173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ЖКХ'!N442</f>
        <v>6875.4243916547794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ЖКХ'!N507</f>
        <v>1565878.9043905083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ЖКХ'!N716</f>
        <v>2647926.464114551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ЖКХ'!N781</f>
        <v>1125735.1675540798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ЖКХ'!N846</f>
        <v>875310.66822922963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ЖКХ'!N1007</f>
        <v>539593.44999999995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ЖКХ'!N1072</f>
        <v>24020.651170575387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ЖКХ'!N1305</f>
        <v>497187.50399999996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9350760.6632722244</v>
      </c>
      <c r="E40" s="40" t="s">
        <v>32</v>
      </c>
      <c r="F40" s="11">
        <f>'[1]отчеты для ГИС ЖКХ'!N52</f>
        <v>9350760.6632722244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0.90257062409541922</v>
      </c>
      <c r="F44" s="11">
        <f>E44+E53+E57+E61+E64+E66+E73+E76+E86+E94+E99+E107+E109</f>
        <v>51.908181969576077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7.631225063309949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0.97396213291016476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1.5375955671774018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0.43587142061021145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3.8167031890984915E-2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0.13334405369686861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8.6925470599072074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14.699237173418906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6.2492098804825558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4.8590469890664707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2.9954049730099408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[1]ЖКУ!C368</f>
        <v>62438.209999999992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[1]ЖКУ!G368</f>
        <v>67513.47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9</vt:lpstr>
      <vt:lpstr>'БП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2024-02-28T10:56:47Z</dcterms:created>
  <dcterms:modified xsi:type="dcterms:W3CDTF">2024-02-28T10:56:54Z</dcterms:modified>
</cp:coreProperties>
</file>