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9E4F9CA8-7D3E-485E-B162-DF9EB4DEB3E1}" xr6:coauthVersionLast="40" xr6:coauthVersionMax="40" xr10:uidLastSave="{00000000-0000-0000-0000-000000000000}"/>
  <bookViews>
    <workbookView xWindow="0" yWindow="0" windowWidth="28800" windowHeight="11925" xr2:uid="{999487F2-EBC5-4F37-ABCB-576B9B65FC63}"/>
  </bookViews>
  <sheets>
    <sheet name="Ермолинская 5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'Ермолинская 5'!$A$1:$E$134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94" i="1"/>
  <c r="F40" i="1"/>
  <c r="D39" i="1"/>
  <c r="D38" i="1"/>
  <c r="E73" i="1" s="1"/>
  <c r="D37" i="1"/>
  <c r="E109" i="1" s="1"/>
  <c r="D36" i="1"/>
  <c r="D35" i="1"/>
  <c r="D34" i="1"/>
  <c r="E86" i="1" s="1"/>
  <c r="D33" i="1"/>
  <c r="D32" i="1"/>
  <c r="D31" i="1"/>
  <c r="E64" i="1" s="1"/>
  <c r="D30" i="1"/>
  <c r="E61" i="1" s="1"/>
  <c r="D29" i="1"/>
  <c r="E57" i="1" s="1"/>
  <c r="D28" i="1"/>
  <c r="D27" i="1"/>
  <c r="D40" i="1" s="1"/>
  <c r="D16" i="1"/>
  <c r="D15" i="1"/>
  <c r="D11" i="1"/>
  <c r="D21" i="1" s="1"/>
  <c r="D24" i="1" s="1"/>
  <c r="D10" i="1"/>
  <c r="D6" i="1"/>
  <c r="D5" i="1"/>
  <c r="F2" i="1"/>
  <c r="E76" i="1" s="1"/>
  <c r="B2" i="1"/>
  <c r="F16" i="1" l="1"/>
  <c r="G16" i="1" s="1"/>
  <c r="G40" i="1"/>
  <c r="D12" i="1"/>
  <c r="D14" i="1" s="1"/>
  <c r="D13" i="1"/>
  <c r="E44" i="1"/>
  <c r="E53" i="1"/>
  <c r="E99" i="1"/>
  <c r="E107" i="1"/>
  <c r="E66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<sst xmlns="http://schemas.openxmlformats.org/spreadsheetml/2006/main" count="255" uniqueCount="172">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</sst>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F1B28F5F-CB8D-4AA3-9A1A-91878713C5C7}"/>
    <cellStyle name="Обычный 5" xfId="2" xr:uid="{F5393139-81BB-40D2-8628-5812ABE83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6">
          <cell r="E26">
            <v>131965.20000000001</v>
          </cell>
          <cell r="F26">
            <v>468112.93</v>
          </cell>
          <cell r="G26">
            <v>5311994</v>
          </cell>
          <cell r="H26">
            <v>5275406.8999999994</v>
          </cell>
          <cell r="N26">
            <v>6295456.6255630078</v>
          </cell>
        </row>
        <row r="91">
          <cell r="N91">
            <v>226076.81857302986</v>
          </cell>
        </row>
        <row r="156">
          <cell r="N156">
            <v>738499.59014652052</v>
          </cell>
        </row>
        <row r="221">
          <cell r="N221">
            <v>73986.362194488</v>
          </cell>
        </row>
        <row r="286">
          <cell r="N286">
            <v>169715.44595582862</v>
          </cell>
        </row>
        <row r="351">
          <cell r="N351">
            <v>43702.066994598928</v>
          </cell>
        </row>
        <row r="416">
          <cell r="N416">
            <v>21143.089339910566</v>
          </cell>
        </row>
        <row r="481">
          <cell r="N481">
            <v>1206794.4003402998</v>
          </cell>
        </row>
        <row r="690">
          <cell r="N690">
            <v>1771762.017804099</v>
          </cell>
        </row>
        <row r="755">
          <cell r="N755">
            <v>1085918.6560734801</v>
          </cell>
        </row>
        <row r="820">
          <cell r="N820">
            <v>619422.35573086818</v>
          </cell>
        </row>
        <row r="981">
          <cell r="N981">
            <v>297945.36</v>
          </cell>
        </row>
        <row r="1046">
          <cell r="B1046" t="str">
            <v>г. Видное , ул. Ермолинская д.5</v>
          </cell>
          <cell r="N1046">
            <v>40490.462409884938</v>
          </cell>
        </row>
        <row r="1274">
          <cell r="N1274">
            <v>0</v>
          </cell>
        </row>
      </sheetData>
      <sheetData sheetId="2">
        <row r="342">
          <cell r="C342">
            <v>115770.93999999996</v>
          </cell>
          <cell r="G342">
            <v>58168.420000000006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7EAB3-4EBC-47E0-902A-A2B2F299E425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ЖКХ'!B1046</f>
        <v>г. Видное , ул. Ермолинская д.5</v>
      </c>
      <c r="C2" s="6"/>
      <c r="D2" s="6"/>
      <c r="E2" s="6"/>
      <c r="F2" s="7">
        <f>'[1]отчеты для ГИС ЖКХ'!E26</f>
        <v>131965.20000000001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ЖКХ'!F26</f>
        <v>468112.93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ЖКХ'!G26</f>
        <v>5311994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3452796.1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743679.16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1115518.7399999998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5275406.8999999994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ЖКХ'!H26</f>
        <v>5275406.8999999994</v>
      </c>
      <c r="E16" s="19" t="s">
        <v>10</v>
      </c>
      <c r="F16" s="11">
        <f>D40-D15</f>
        <v>1020049.7255630083</v>
      </c>
      <c r="G16" s="3">
        <f>F16/F2</f>
        <v>7.7296872627253874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504700.03000000026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504700.03000000026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ЖКХ'!N91</f>
        <v>226076.81857302986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ЖКХ'!N156</f>
        <v>738499.59014652052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ЖКХ'!N221</f>
        <v>73986.362194488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ЖКХ'!N286</f>
        <v>169715.44595582862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ЖКХ'!N351</f>
        <v>43702.066994598928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ЖКХ'!N416</f>
        <v>21143.089339910566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ЖКХ'!N481</f>
        <v>1206794.4003402998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ЖКХ'!N690</f>
        <v>1771762.017804099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ЖКХ'!N755</f>
        <v>1085918.6560734801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ЖКХ'!N820</f>
        <v>619422.35573086818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ЖКХ'!N981</f>
        <v>297945.36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ЖКХ'!N1046</f>
        <v>40490.462409884938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ЖКХ'!N1274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6295456.6255630078</v>
      </c>
      <c r="E40" s="40" t="s">
        <v>32</v>
      </c>
      <c r="F40" s="11">
        <f>'[1]отчеты для ГИС ЖКХ'!N26</f>
        <v>6295456.6255630078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1.7131548209151339</v>
      </c>
      <c r="F44" s="11">
        <f>E44+E53+E57+E61+E64+E66+E73+E76+E86+E94+E99+E107+E109</f>
        <v>47.705430110082119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5.596169218449413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1.286062128165824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0.33116357187045464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0.16021715831075589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0.30682681805419104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9.1447927206589288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13.425979105128464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8.2288259031432531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4.6938310685761708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2.2577570450391464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[1]ЖКУ!C342</f>
        <v>115770.93999999996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[1]ЖКУ!G342</f>
        <v>58168.420000000006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Ермолинская 5</vt:lpstr>
      <vt:lpstr>'Ермолинская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2024-02-28T11:10:14Z</dcterms:created>
  <dcterms:modified xsi:type="dcterms:W3CDTF">2024-02-28T11:10:23Z</dcterms:modified>
</cp:coreProperties>
</file>