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оброво\"/>
    </mc:Choice>
  </mc:AlternateContent>
  <xr:revisionPtr revIDLastSave="0" documentId="8_{63A74403-0ACD-4DF6-8975-33A9B5D1AC72}" xr6:coauthVersionLast="40" xr6:coauthVersionMax="40" xr10:uidLastSave="{00000000-0000-0000-0000-000000000000}"/>
  <bookViews>
    <workbookView xWindow="0" yWindow="0" windowWidth="28800" windowHeight="11925" xr2:uid="{902D521D-E196-4172-A971-F3E7AC48BA6D}"/>
  </bookViews>
  <sheets>
    <sheet name="Крымская 13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'Крымская 13'!$A$1:$E$134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E64" i="1" s="1"/>
  <c r="D30" i="1"/>
  <c r="D29" i="1"/>
  <c r="E57" i="1" s="1"/>
  <c r="D28" i="1"/>
  <c r="D27" i="1"/>
  <c r="D40" i="1" s="1"/>
  <c r="D21" i="1"/>
  <c r="D24" i="1" s="1"/>
  <c r="D16" i="1"/>
  <c r="D15" i="1"/>
  <c r="D13" i="1"/>
  <c r="D11" i="1"/>
  <c r="D12" i="1" s="1"/>
  <c r="D14" i="1" s="1"/>
  <c r="D10" i="1"/>
  <c r="D6" i="1"/>
  <c r="D5" i="1"/>
  <c r="F2" i="1"/>
  <c r="E66" i="1" s="1"/>
  <c r="B2" i="1"/>
  <c r="G40" i="1" l="1"/>
  <c r="F16" i="1"/>
  <c r="G16" i="1" s="1"/>
  <c r="E107" i="1"/>
  <c r="E53" i="1"/>
  <c r="E44" i="1"/>
  <c r="F44" i="1" s="1"/>
  <c r="E61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<sst xmlns="http://schemas.openxmlformats.org/spreadsheetml/2006/main" count="255" uniqueCount="172">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</sst>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419E2A0C-47A9-4EE1-9064-6C21C4E5917B}"/>
    <cellStyle name="Обычный 5" xfId="2" xr:uid="{E7AFA9AB-870F-4FFD-B133-4A044B254F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42">
          <cell r="F42">
            <v>0</v>
          </cell>
        </row>
        <row r="44">
          <cell r="B44" t="str">
            <v xml:space="preserve"> Крымская, д. 13</v>
          </cell>
          <cell r="E44">
            <v>269010</v>
          </cell>
          <cell r="G44">
            <v>11134222.08000005</v>
          </cell>
          <cell r="H44">
            <v>9997483.3600000124</v>
          </cell>
          <cell r="N44">
            <v>10402745.676726369</v>
          </cell>
        </row>
        <row r="109">
          <cell r="N109">
            <v>457699.84501710971</v>
          </cell>
        </row>
        <row r="174">
          <cell r="N174">
            <v>1357565.637778484</v>
          </cell>
        </row>
        <row r="239">
          <cell r="N239">
            <v>150820.60493174882</v>
          </cell>
        </row>
        <row r="304">
          <cell r="N304">
            <v>346437.14324412897</v>
          </cell>
        </row>
        <row r="369">
          <cell r="N369">
            <v>79819.915311194694</v>
          </cell>
        </row>
        <row r="434">
          <cell r="N434">
            <v>23073.974537181457</v>
          </cell>
        </row>
        <row r="499">
          <cell r="N499">
            <v>1507931.9010610338</v>
          </cell>
        </row>
        <row r="708">
          <cell r="N708">
            <v>3102365.0754574193</v>
          </cell>
        </row>
        <row r="773">
          <cell r="N773">
            <v>1901449.5623771278</v>
          </cell>
        </row>
        <row r="838">
          <cell r="N838">
            <v>937900.70713123539</v>
          </cell>
        </row>
        <row r="999">
          <cell r="N999">
            <v>511119</v>
          </cell>
        </row>
        <row r="1064">
          <cell r="N1064">
            <v>26562.309879706088</v>
          </cell>
        </row>
        <row r="1287">
          <cell r="N1287">
            <v>0</v>
          </cell>
        </row>
      </sheetData>
      <sheetData sheetId="2">
        <row r="360">
          <cell r="G360">
            <v>113253.89000000001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049F-6814-464F-AD50-F86D9238820F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ЖКХ'!B44</f>
        <v xml:space="preserve"> Крымская, д. 13</v>
      </c>
      <c r="C2" s="6"/>
      <c r="D2" s="6"/>
      <c r="E2" s="6"/>
      <c r="F2" s="7">
        <f>'[1]отчеты для ГИС ЖКХ'!E44</f>
        <v>269010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ЖКХ'!F42</f>
        <v>0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ЖКХ'!G44</f>
        <v>11134222.08000005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7237244.3520000326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1558791.0912000071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2338186.6368000107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9997483.3600000124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ЖКХ'!H44</f>
        <v>9997483.3600000124</v>
      </c>
      <c r="E16" s="19" t="s">
        <v>10</v>
      </c>
      <c r="F16" s="11">
        <f>D40-D15</f>
        <v>405262.31672635674</v>
      </c>
      <c r="G16" s="3">
        <f>F16/F2</f>
        <v>1.5064953597500343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1136738.7200000379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1136738.7200000379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ЖКХ'!N109</f>
        <v>457699.84501710971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ЖКХ'!N174</f>
        <v>1357565.637778484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ЖКХ'!N239</f>
        <v>150820.60493174882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ЖКХ'!N304</f>
        <v>346437.14324412897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ЖКХ'!N369</f>
        <v>79819.915311194694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ЖКХ'!N434</f>
        <v>23073.974537181457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ЖКХ'!N499</f>
        <v>1507931.9010610338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ЖКХ'!N708</f>
        <v>3102365.0754574193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ЖКХ'!N773</f>
        <v>1901449.5623771278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ЖКХ'!N838</f>
        <v>937900.70713123539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ЖКХ'!N999</f>
        <v>511119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ЖКХ'!N1064</f>
        <v>26562.309879706088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10402745.676726369</v>
      </c>
      <c r="E40" s="40" t="s">
        <v>32</v>
      </c>
      <c r="F40" s="11">
        <f>'[1]отчеты для ГИС ЖКХ'!N44</f>
        <v>10402745.676726369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1.7014231627713086</v>
      </c>
      <c r="F44" s="11">
        <f>E44+E53+E57+E61+E64+E66+E73+E76+E86+E94+E99+E107+E109</f>
        <v>38.670479449560872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5.0465248049458538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0.56065055177037593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1.2878225465377828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0.29671727932491243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8.5773668403336153E-2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9.8740975724716878E-2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5.6054864170887102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11.532526952371359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7.0683229708082518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3.486490119814265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1.9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v>0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6">
        <f>[1]ЖКУ!G360</f>
        <v>113253.89000000001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7" t="s">
        <v>167</v>
      </c>
      <c r="B129" s="78"/>
      <c r="C129" s="78"/>
      <c r="D129" s="78"/>
      <c r="E129" s="79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5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5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5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Крымская 13</vt:lpstr>
      <vt:lpstr>'Крымская 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2024-02-28T10:59:45Z</dcterms:created>
  <dcterms:modified xsi:type="dcterms:W3CDTF">2024-02-28T10:59:55Z</dcterms:modified>
</cp:coreProperties>
</file>