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BD3B99FB-5F19-4994-AE34-B1A7614AFFB8}" xr6:coauthVersionLast="40" xr6:coauthVersionMax="40" xr10:uidLastSave="{00000000-0000-0000-0000-000000000000}"/>
  <bookViews>
    <workbookView xWindow="0" yWindow="0" windowWidth="28800" windowHeight="11925" xr2:uid="{31DAEB58-1E96-43F8-BB07-796DB30B138C}"/>
  </bookViews>
  <sheets>
    <sheet name="Крымская 15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'Крымская 15'!$A$1:$E$134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F40" i="1"/>
  <c r="D39" i="1"/>
  <c r="D38" i="1"/>
  <c r="E73" i="1" s="1"/>
  <c r="D37" i="1"/>
  <c r="E109" i="1" s="1"/>
  <c r="D36" i="1"/>
  <c r="D35" i="1"/>
  <c r="D34" i="1"/>
  <c r="E86" i="1" s="1"/>
  <c r="D33" i="1"/>
  <c r="D32" i="1"/>
  <c r="D31" i="1"/>
  <c r="E64" i="1" s="1"/>
  <c r="D30" i="1"/>
  <c r="E61" i="1" s="1"/>
  <c r="D29" i="1"/>
  <c r="E57" i="1" s="1"/>
  <c r="D28" i="1"/>
  <c r="D27" i="1"/>
  <c r="D40" i="1" s="1"/>
  <c r="D21" i="1"/>
  <c r="D24" i="1" s="1"/>
  <c r="D16" i="1"/>
  <c r="D15" i="1"/>
  <c r="D11" i="1"/>
  <c r="D10" i="1"/>
  <c r="D6" i="1"/>
  <c r="D5" i="1"/>
  <c r="F2" i="1"/>
  <c r="E76" i="1" s="1"/>
  <c r="B2" i="1"/>
  <c r="F16" i="1" l="1"/>
  <c r="G16" i="1" s="1"/>
  <c r="G40" i="1"/>
  <c r="D12" i="1"/>
  <c r="D14" i="1" s="1"/>
  <c r="D13" i="1"/>
  <c r="E44" i="1"/>
  <c r="E94" i="1"/>
  <c r="E99" i="1"/>
  <c r="E107" i="1"/>
  <c r="E53" i="1"/>
  <c r="E66" i="1"/>
  <c r="F44" i="1" l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<sst xmlns="http://schemas.openxmlformats.org/spreadsheetml/2006/main" count="255" uniqueCount="172">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</sst>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006A9469-E5C3-4355-9281-C9C607297197}"/>
    <cellStyle name="Обычный 5" xfId="2" xr:uid="{E09A29B4-9B78-4E23-8EFF-80B1855398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34">
          <cell r="B34" t="str">
            <v>ул. Крымская, д. 15</v>
          </cell>
          <cell r="E34">
            <v>269664</v>
          </cell>
          <cell r="F34">
            <v>630819.44999999972</v>
          </cell>
          <cell r="G34">
            <v>11076908.280000018</v>
          </cell>
          <cell r="H34">
            <v>10600153.280000011</v>
          </cell>
          <cell r="N34">
            <v>10459608.836870907</v>
          </cell>
        </row>
        <row r="99">
          <cell r="N99">
            <v>473704.07379834907</v>
          </cell>
        </row>
        <row r="164">
          <cell r="N164">
            <v>1360866.0650009189</v>
          </cell>
        </row>
        <row r="229">
          <cell r="N229">
            <v>151187.27039260662</v>
          </cell>
        </row>
        <row r="294">
          <cell r="N294">
            <v>347193.38594938221</v>
          </cell>
        </row>
        <row r="359">
          <cell r="N359">
            <v>89302.893444874295</v>
          </cell>
        </row>
        <row r="424">
          <cell r="N424">
            <v>23130.070516317235</v>
          </cell>
        </row>
        <row r="489">
          <cell r="N489">
            <v>1566170.2475072402</v>
          </cell>
        </row>
        <row r="698">
          <cell r="N698">
            <v>3109895.9018825945</v>
          </cell>
        </row>
        <row r="763">
          <cell r="N763">
            <v>1906065.2301861066</v>
          </cell>
        </row>
        <row r="828">
          <cell r="N828">
            <v>897910.76126477635</v>
          </cell>
        </row>
        <row r="989">
          <cell r="N989">
            <v>509696.28</v>
          </cell>
        </row>
        <row r="1054">
          <cell r="N1054">
            <v>24486.656927740907</v>
          </cell>
        </row>
        <row r="1287">
          <cell r="N1287">
            <v>0</v>
          </cell>
        </row>
      </sheetData>
      <sheetData sheetId="2">
        <row r="350">
          <cell r="C350">
            <v>267772.77999999956</v>
          </cell>
          <cell r="G350">
            <v>102792.42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22F0-C319-4940-9E0D-7B7FE68EE5C0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ЖКХ'!B34</f>
        <v>ул. Крымская, д. 15</v>
      </c>
      <c r="C2" s="6"/>
      <c r="D2" s="6"/>
      <c r="E2" s="6"/>
      <c r="F2" s="7">
        <f>'[1]отчеты для ГИС ЖКХ'!E34</f>
        <v>269664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ЖКХ'!F34</f>
        <v>630819.44999999972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ЖКХ'!G34</f>
        <v>11076908.280000018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7199990.3820000123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1550767.1592000027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2326150.7388000032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10600153.280000011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ЖКХ'!H34</f>
        <v>10600153.280000011</v>
      </c>
      <c r="E16" s="19" t="s">
        <v>10</v>
      </c>
      <c r="F16" s="11">
        <f>D40-D15</f>
        <v>-140544.44312910363</v>
      </c>
      <c r="G16" s="3">
        <f>F16/F2</f>
        <v>-0.5211835585361918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1107574.4500000067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1107574.4500000067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ЖКХ'!N99</f>
        <v>473704.07379834907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ЖКХ'!N164</f>
        <v>1360866.0650009189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ЖКХ'!N229</f>
        <v>151187.27039260662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ЖКХ'!N294</f>
        <v>347193.38594938221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ЖКХ'!N359</f>
        <v>89302.893444874295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ЖКХ'!N424</f>
        <v>23130.070516317235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ЖКХ'!N489</f>
        <v>1566170.2475072402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ЖКХ'!N698</f>
        <v>3109895.9018825945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ЖКХ'!N763</f>
        <v>1906065.2301861066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ЖКХ'!N828</f>
        <v>897910.76126477635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ЖКХ'!N989</f>
        <v>509696.28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ЖКХ'!N1054</f>
        <v>24486.656927740907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10459608.836870907</v>
      </c>
      <c r="E40" s="40" t="s">
        <v>32</v>
      </c>
      <c r="F40" s="11">
        <f>'[1]отчеты для ГИС ЖКХ'!N34</f>
        <v>10459608.836870907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1.7566455804198895</v>
      </c>
      <c r="F44" s="11">
        <f>E44+E53+E57+E61+E64+E66+E73+E76+E86+E94+E99+E107+E109</f>
        <v>38.787560953152457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5.0465248049458546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1.2875036562143343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8.577366840333614E-2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9.0804322889747643E-2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5.8078581030736034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11.532484506209929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7.0682969554189903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3.3297390874005295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1.890116144535422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[1]ЖКУ!C350</f>
        <v>267772.77999999956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[1]ЖКУ!G350</f>
        <v>102792.42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Крымская 15</vt:lpstr>
      <vt:lpstr>'Крымская 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2024-02-28T11:05:32Z</dcterms:created>
  <dcterms:modified xsi:type="dcterms:W3CDTF">2024-02-28T11:05:41Z</dcterms:modified>
</cp:coreProperties>
</file>