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498A9D8B-312D-49AF-8260-FD0CA22A9E7F}" xr6:coauthVersionLast="40" xr6:coauthVersionMax="40" xr10:uidLastSave="{00000000-0000-0000-0000-000000000000}"/>
  <bookViews>
    <workbookView xWindow="0" yWindow="0" windowWidth="28800" windowHeight="11925" xr2:uid="{FF549A2A-E7B8-423F-84EF-3351F95C85D2}"/>
  </bookViews>
  <sheets>
    <sheet name="Крымская 19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'Крымская 19'!$A$1:$E$134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99" i="1"/>
  <c r="E64" i="1"/>
  <c r="E61" i="1"/>
  <c r="E44" i="1"/>
  <c r="F40" i="1"/>
  <c r="D39" i="1"/>
  <c r="D38" i="1"/>
  <c r="E73" i="1" s="1"/>
  <c r="D37" i="1"/>
  <c r="E109" i="1" s="1"/>
  <c r="D36" i="1"/>
  <c r="D35" i="1"/>
  <c r="E94" i="1" s="1"/>
  <c r="D34" i="1"/>
  <c r="E86" i="1" s="1"/>
  <c r="D33" i="1"/>
  <c r="E76" i="1" s="1"/>
  <c r="D32" i="1"/>
  <c r="D31" i="1"/>
  <c r="D30" i="1"/>
  <c r="D29" i="1"/>
  <c r="E57" i="1" s="1"/>
  <c r="D28" i="1"/>
  <c r="D27" i="1"/>
  <c r="D40" i="1" s="1"/>
  <c r="D16" i="1"/>
  <c r="D15" i="1"/>
  <c r="D11" i="1"/>
  <c r="D12" i="1" s="1"/>
  <c r="D10" i="1"/>
  <c r="D6" i="1"/>
  <c r="D5" i="1"/>
  <c r="F2" i="1"/>
  <c r="E53" i="1" s="1"/>
  <c r="B2" i="1"/>
  <c r="F44" i="1" l="1"/>
  <c r="G40" i="1"/>
  <c r="F16" i="1"/>
  <c r="G16" i="1" s="1"/>
  <c r="D13" i="1"/>
  <c r="E107" i="1"/>
  <c r="D14" i="1"/>
  <c r="D21" i="1"/>
  <c r="D24" i="1" s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<sst xmlns="http://schemas.openxmlformats.org/spreadsheetml/2006/main" count="255" uniqueCount="172">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</sst>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3FA380AA-6CE6-4CEC-9641-D30CDE9C15C4}"/>
    <cellStyle name="Обычный 5" xfId="2" xr:uid="{697368D3-7887-4773-B2C0-682AE4735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2">
          <cell r="F42">
            <v>0</v>
          </cell>
        </row>
        <row r="44">
          <cell r="E44">
            <v>269010</v>
          </cell>
        </row>
        <row r="45">
          <cell r="G45">
            <v>9214047.3200000282</v>
          </cell>
          <cell r="H45">
            <v>8085531.4600000009</v>
          </cell>
          <cell r="N45">
            <v>8545587.5612638406</v>
          </cell>
        </row>
        <row r="110">
          <cell r="N110">
            <v>356162.47283683211</v>
          </cell>
        </row>
        <row r="175">
          <cell r="N175">
            <v>1135246.7405435259</v>
          </cell>
        </row>
        <row r="240">
          <cell r="N240">
            <v>125310.78056597601</v>
          </cell>
        </row>
        <row r="305">
          <cell r="N305">
            <v>288118.55665692163</v>
          </cell>
        </row>
        <row r="370">
          <cell r="N370">
            <v>66319.160414999482</v>
          </cell>
        </row>
        <row r="435">
          <cell r="N435">
            <v>19171.238315362301</v>
          </cell>
        </row>
        <row r="500">
          <cell r="N500">
            <v>1240073.8147109449</v>
          </cell>
        </row>
        <row r="709">
          <cell r="N709">
            <v>2570601.8546366408</v>
          </cell>
        </row>
        <row r="774">
          <cell r="N774">
            <v>1575530.1689708447</v>
          </cell>
        </row>
        <row r="839">
          <cell r="N839">
            <v>722314.9776239529</v>
          </cell>
        </row>
        <row r="1000">
          <cell r="N1000">
            <v>424668.24000000005</v>
          </cell>
        </row>
        <row r="1065">
          <cell r="B1065" t="str">
            <v xml:space="preserve"> Крымская, д. 19</v>
          </cell>
          <cell r="N1065">
            <v>22069.555987841184</v>
          </cell>
        </row>
        <row r="1287">
          <cell r="N1287">
            <v>0</v>
          </cell>
        </row>
      </sheetData>
      <sheetData sheetId="2">
        <row r="361">
          <cell r="G361">
            <v>112356.28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A65B-5E6F-4CF2-A5F9-37BBC5C21CAF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ЖКХ'!B1065</f>
        <v xml:space="preserve"> Крымская, д. 19</v>
      </c>
      <c r="C2" s="6"/>
      <c r="D2" s="6"/>
      <c r="E2" s="6"/>
      <c r="F2" s="7">
        <f>'[1]отчеты для ГИС ЖКХ'!E44</f>
        <v>269010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ЖКХ'!F42</f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ЖКХ'!G45</f>
        <v>9214047.3200000282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5989130.758000019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1289966.6248000041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1934949.9372000052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8085531.4600000009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ЖКХ'!H45</f>
        <v>8085531.4600000009</v>
      </c>
      <c r="E16" s="19" t="s">
        <v>10</v>
      </c>
      <c r="F16" s="11">
        <f>D40-D15</f>
        <v>460056.10126383975</v>
      </c>
      <c r="G16" s="3">
        <f>F16/F2</f>
        <v>1.7101821540605917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1128515.8600000273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1128515.8600000273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ЖКХ'!N110</f>
        <v>356162.47283683211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ЖКХ'!N175</f>
        <v>1135246.7405435259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ЖКХ'!N240</f>
        <v>125310.78056597601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ЖКХ'!N305</f>
        <v>288118.55665692163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ЖКХ'!N370</f>
        <v>66319.160414999482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ЖКХ'!N435</f>
        <v>19171.238315362301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ЖКХ'!N500</f>
        <v>1240073.8147109449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ЖКХ'!N709</f>
        <v>2570601.8546366408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ЖКХ'!N774</f>
        <v>1575530.1689708447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ЖКХ'!N839</f>
        <v>722314.9776239529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ЖКХ'!N1000</f>
        <v>424668.24000000005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ЖКХ'!N1065</f>
        <v>22069.555987841184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8545587.5612638406</v>
      </c>
      <c r="E40" s="40" t="s">
        <v>32</v>
      </c>
      <c r="F40" s="11">
        <f>'[1]отчеты для ГИС ЖКХ'!N45</f>
        <v>8545587.5612638406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1.323974844194759</v>
      </c>
      <c r="F44" s="11">
        <f>E44+E53+E57+E61+E64+E66+E73+E76+E86+E94+E99+E107+E109</f>
        <v>31.766802577093202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4.2200912253950627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0.46582201615544405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1.071032885977925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0.24653046509423249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7.1265894633516597E-2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8.2039909251853782E-2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4.6097684647817738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9.5557854898949515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5.8567717518711007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2.6850859731011965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1.5786336567413852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6">
        <f>[1]ЖКУ!G361</f>
        <v>112356.28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Крымская 19</vt:lpstr>
      <vt:lpstr>'Крымская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2024-02-28T10:59:15Z</dcterms:created>
  <dcterms:modified xsi:type="dcterms:W3CDTF">2024-02-28T10:59:24Z</dcterms:modified>
</cp:coreProperties>
</file>