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Северный\"/>
    </mc:Choice>
  </mc:AlternateContent>
  <xr:revisionPtr revIDLastSave="0" documentId="8_{C05A725E-340B-4A10-8919-24A48EFA544D}" xr6:coauthVersionLast="40" xr6:coauthVersionMax="40" xr10:uidLastSave="{00000000-0000-0000-0000-000000000000}"/>
  <bookViews>
    <workbookView xWindow="0" yWindow="0" windowWidth="28800" windowHeight="11925" xr2:uid="{DAB7B8DC-6E5A-48AE-9FA8-453237B98A82}"/>
  </bookViews>
  <sheets>
    <sheet name="Северный 3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'Северный 3'!$A$1:$E$134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66" i="1"/>
  <c r="E64" i="1"/>
  <c r="E4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16" i="1"/>
  <c r="D15" i="1"/>
  <c r="D11" i="1"/>
  <c r="D21" i="1" s="1"/>
  <c r="D24" i="1" s="1"/>
  <c r="D10" i="1"/>
  <c r="D6" i="1"/>
  <c r="D5" i="1"/>
  <c r="F2" i="1"/>
  <c r="E57" i="1" s="1"/>
  <c r="B2" i="1"/>
  <c r="G40" i="1" l="1"/>
  <c r="F16" i="1"/>
  <c r="D12" i="1"/>
  <c r="D13" i="1"/>
  <c r="D14" i="1"/>
  <c r="E53" i="1"/>
  <c r="F4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<sst xmlns="http://schemas.openxmlformats.org/spreadsheetml/2006/main" count="255" uniqueCount="172">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</sst>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630BEEDD-E943-43A0-9F49-DE78FD6C6DA5}"/>
    <cellStyle name="Обычный 5" xfId="2" xr:uid="{A004A451-48FD-4BC2-B8B1-2C7E646FB3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10">
          <cell r="B10" t="str">
            <v xml:space="preserve"> Северный кв-л, 3</v>
          </cell>
          <cell r="E10">
            <v>154993.19999999998</v>
          </cell>
          <cell r="F10">
            <v>707202.96999999974</v>
          </cell>
          <cell r="G10">
            <v>6731106.52000002</v>
          </cell>
          <cell r="H10">
            <v>6859572.2900000159</v>
          </cell>
          <cell r="N10">
            <v>6283511.0259277178</v>
          </cell>
        </row>
        <row r="75">
          <cell r="N75">
            <v>256746.55351227787</v>
          </cell>
        </row>
        <row r="140">
          <cell r="N140">
            <v>877677.5581060386</v>
          </cell>
        </row>
        <row r="205">
          <cell r="N205">
            <v>86897.023100656195</v>
          </cell>
        </row>
        <row r="270">
          <cell r="N270">
            <v>199882.09847291143</v>
          </cell>
        </row>
        <row r="335">
          <cell r="N335">
            <v>51328.101727631758</v>
          </cell>
        </row>
        <row r="400">
          <cell r="N400">
            <v>9111.2618393299781</v>
          </cell>
        </row>
        <row r="465">
          <cell r="N465">
            <v>1079445.1106940841</v>
          </cell>
        </row>
        <row r="674">
          <cell r="N674">
            <v>1630240.1795409531</v>
          </cell>
        </row>
        <row r="739">
          <cell r="N739">
            <v>571398.23287993902</v>
          </cell>
        </row>
        <row r="804">
          <cell r="N804">
            <v>675505.81257144152</v>
          </cell>
        </row>
        <row r="965">
          <cell r="N965">
            <v>374398.16</v>
          </cell>
        </row>
        <row r="1030">
          <cell r="N1030">
            <v>43099.70148245446</v>
          </cell>
        </row>
        <row r="1263">
          <cell r="N1263">
            <v>427781.2319999999</v>
          </cell>
        </row>
      </sheetData>
      <sheetData sheetId="2">
        <row r="326">
          <cell r="C326">
            <v>105331.86</v>
          </cell>
          <cell r="G326">
            <v>50119.380000000005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CCB2-87CE-4C3C-B59E-DD7CE12B8E86}">
  <dimension ref="A1:H163"/>
  <sheetViews>
    <sheetView tabSelected="1" topLeftCell="A100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6" ht="29.2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/>
      <c r="B2" s="5" t="str">
        <f>'[1]отчеты для ГИС ЖКХ'!B10</f>
        <v xml:space="preserve"> Северный кв-л, 3</v>
      </c>
      <c r="C2" s="6"/>
      <c r="D2" s="6"/>
      <c r="E2" s="6"/>
      <c r="F2" s="7">
        <f>'[1]отчеты для ГИС ЖКХ'!E10</f>
        <v>154993.19999999998</v>
      </c>
    </row>
    <row r="3" spans="1:6" ht="12" customHeight="1" x14ac:dyDescent="0.25">
      <c r="A3" s="8" t="s">
        <v>1</v>
      </c>
      <c r="B3" s="9"/>
      <c r="C3" s="9"/>
      <c r="D3" s="9"/>
      <c r="E3" s="10"/>
    </row>
    <row r="4" spans="1:6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6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6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6" ht="19.5" customHeight="1" x14ac:dyDescent="0.25">
      <c r="A7" s="8" t="s">
        <v>6</v>
      </c>
      <c r="B7" s="9"/>
      <c r="C7" s="9"/>
      <c r="D7" s="9"/>
      <c r="E7" s="10"/>
    </row>
    <row r="8" spans="1:6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6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6" ht="9.75" customHeight="1" x14ac:dyDescent="0.25">
      <c r="A10" s="12">
        <v>6</v>
      </c>
      <c r="B10" s="13" t="s">
        <v>11</v>
      </c>
      <c r="C10" s="14"/>
      <c r="D10" s="20">
        <f>'[1]отчеты для ГИС ЖКХ'!F10</f>
        <v>707202.96999999974</v>
      </c>
      <c r="E10" s="19" t="s">
        <v>10</v>
      </c>
    </row>
    <row r="11" spans="1:6" ht="9.75" customHeight="1" x14ac:dyDescent="0.25">
      <c r="A11" s="21">
        <v>7</v>
      </c>
      <c r="B11" s="22" t="s">
        <v>12</v>
      </c>
      <c r="C11" s="23"/>
      <c r="D11" s="24">
        <f>'[1]отчеты для ГИС ЖКХ'!G10</f>
        <v>6731106.52000002</v>
      </c>
      <c r="E11" s="16" t="s">
        <v>13</v>
      </c>
    </row>
    <row r="12" spans="1:6" ht="9.75" customHeight="1" x14ac:dyDescent="0.25">
      <c r="A12" s="12">
        <v>8</v>
      </c>
      <c r="B12" s="13" t="s">
        <v>14</v>
      </c>
      <c r="C12" s="14"/>
      <c r="D12" s="25">
        <f>D11*65%</f>
        <v>4375219.2380000129</v>
      </c>
      <c r="E12" s="19" t="s">
        <v>10</v>
      </c>
    </row>
    <row r="13" spans="1:6" ht="9.75" customHeight="1" x14ac:dyDescent="0.25">
      <c r="A13" s="12">
        <v>9</v>
      </c>
      <c r="B13" s="13" t="s">
        <v>15</v>
      </c>
      <c r="C13" s="14"/>
      <c r="D13" s="25">
        <f>D11*14%</f>
        <v>942354.91280000284</v>
      </c>
      <c r="E13" s="19" t="s">
        <v>10</v>
      </c>
    </row>
    <row r="14" spans="1:6" ht="9.75" customHeight="1" x14ac:dyDescent="0.25">
      <c r="A14" s="12">
        <v>10</v>
      </c>
      <c r="B14" s="13" t="s">
        <v>16</v>
      </c>
      <c r="C14" s="14"/>
      <c r="D14" s="25">
        <f>D11-D12-D13</f>
        <v>1413532.3692000043</v>
      </c>
      <c r="E14" s="19" t="s">
        <v>10</v>
      </c>
    </row>
    <row r="15" spans="1:6" ht="9.75" customHeight="1" x14ac:dyDescent="0.25">
      <c r="A15" s="21">
        <v>11</v>
      </c>
      <c r="B15" s="22" t="s">
        <v>17</v>
      </c>
      <c r="C15" s="23"/>
      <c r="D15" s="24">
        <f>SUM(D16:D20)</f>
        <v>6859572.2900000159</v>
      </c>
      <c r="E15" s="16" t="s">
        <v>13</v>
      </c>
    </row>
    <row r="16" spans="1:6" ht="9.75" customHeight="1" x14ac:dyDescent="0.25">
      <c r="A16" s="12">
        <v>12</v>
      </c>
      <c r="B16" s="13" t="s">
        <v>18</v>
      </c>
      <c r="C16" s="14"/>
      <c r="D16" s="26">
        <f>'[1]отчеты для ГИС ЖКХ'!H10</f>
        <v>6859572.2900000159</v>
      </c>
      <c r="E16" s="19" t="s">
        <v>10</v>
      </c>
      <c r="F16" s="11">
        <f>D40-D15</f>
        <v>-576061.26407229807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578737.20000000391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578737.20000000391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ЖКХ'!N75</f>
        <v>256746.55351227787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ЖКХ'!N140</f>
        <v>877677.5581060386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ЖКХ'!N205</f>
        <v>86897.023100656195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ЖКХ'!N270</f>
        <v>199882.09847291143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ЖКХ'!N335</f>
        <v>51328.101727631758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ЖКХ'!N400</f>
        <v>9111.2618393299781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ЖКХ'!N465</f>
        <v>1079445.1106940841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ЖКХ'!N674</f>
        <v>1630240.1795409531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ЖКХ'!N739</f>
        <v>571398.23287993902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ЖКХ'!N804</f>
        <v>675505.81257144152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ЖКХ'!N965</f>
        <v>374398.16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ЖКХ'!N1030</f>
        <v>43099.70148245446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ЖКХ'!N1263</f>
        <v>427781.2319999999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6283511.0259277178</v>
      </c>
      <c r="E40" s="40" t="s">
        <v>32</v>
      </c>
      <c r="F40" s="11">
        <f>'[1]отчеты для ГИС ЖКХ'!N10</f>
        <v>6283511.0259277178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1.6565020498465604</v>
      </c>
      <c r="F44" s="11">
        <f>E44+E53+E57+E61+E64+E66+E73+E76+E86+E94+E99+E107+E109</f>
        <v>40.540559366009084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5.6626842861882887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1.2896185024434068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5.87849133983296E-2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0.27807478961950888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6.9644675424088556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10.518140018665035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3.6866019469237301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4.3582932191311725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2.4155779737433645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[1]ЖКУ!C326</f>
        <v>105331.86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[1]ЖКУ!G326</f>
        <v>50119.380000000005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Северный 3</vt:lpstr>
      <vt:lpstr>'Северный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2024-02-28T11:24:28Z</dcterms:created>
  <dcterms:modified xsi:type="dcterms:W3CDTF">2024-02-28T11:24:36Z</dcterms:modified>
</cp:coreProperties>
</file>